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31" i="1"/>
  <c r="H19" i="1"/>
  <c r="H18" i="1" l="1"/>
  <c r="H16" i="1" l="1"/>
  <c r="H48" i="1" l="1"/>
  <c r="H27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<sst xmlns="http://schemas.openxmlformats.org/spreadsheetml/2006/main" count="47" uniqueCount="27">
  <si>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</si>
  <si>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</si>
  <si>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</si>
  <si>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</si>
  <si>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</si>
  <si>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</si>
  <si>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</si>
  <si>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</si>
  <si>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</si>
  <si>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</si>
  <si>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</si>
  <si>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</si>
  <si>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</si>
  <si>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</si>
  <si>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</si>
  <si>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</si>
  <si>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</si>
  <si>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</si>
  <si>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</si>
  <si>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</si>
  <si>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</si>
  <si>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</si>
  <si>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</si>
  <si>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</si>
  <si>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</si>
  <si>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Dana:24.04.2019</t>
  </si>
  <si>
    <t>Primljena i neutrošena participacija od 24.04.2019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</si>
</sst>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8" zoomScaleNormal="100" workbookViewId="0">
      <selection activeCell="H40" sqref="H4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4"/>
      <c r="J7" s="14"/>
    </row>
    <row r="8" spans="2:15" x14ac:dyDescent="0.25">
      <c r="C8" s="25" t="s">
        <v>25</v>
      </c>
      <c r="D8" s="25"/>
      <c r="E8" s="25"/>
      <c r="F8" s="25"/>
      <c r="G8" s="25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4"/>
      <c r="J11" s="14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8">
        <v>43579</v>
      </c>
      <c r="H12" s="3">
        <v>11025628.09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7" t="s">
        <v>9</v>
      </c>
      <c r="C13" s="27"/>
      <c r="D13" s="27"/>
      <c r="E13" s="27"/>
      <c r="F13" s="27"/>
      <c r="G13" s="18">
        <v>43579</v>
      </c>
      <c r="H13" s="3">
        <f>H14+H25-H32-H42</f>
        <v>10968705.099999998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9" t="s">
        <v>23</v>
      </c>
      <c r="C14" s="29"/>
      <c r="D14" s="29"/>
      <c r="E14" s="29"/>
      <c r="F14" s="29"/>
      <c r="G14" s="4"/>
      <c r="H14" s="5">
        <f>H15+H16+H17+H18+H19+H20+H21+H22+H23+H24</f>
        <v>10862565.819999998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0" t="s">
        <v>10</v>
      </c>
      <c r="C15" s="21"/>
      <c r="D15" s="21"/>
      <c r="E15" s="21"/>
      <c r="F15" s="22"/>
      <c r="G15" s="15"/>
      <c r="H15" s="13">
        <v>0</v>
      </c>
      <c r="I15" s="14"/>
      <c r="J15" s="14"/>
      <c r="K15" s="11"/>
    </row>
    <row r="16" spans="2:15" x14ac:dyDescent="0.25">
      <c r="B16" s="20" t="s">
        <v>11</v>
      </c>
      <c r="C16" s="21"/>
      <c r="D16" s="21"/>
      <c r="E16" s="21"/>
      <c r="F16" s="22"/>
      <c r="G16" s="15"/>
      <c r="H16" s="13">
        <f>898833.33+898833.33-677875.07-145-3500+898833.33-717923.34-4765.11+898833.33-745169.42-6750+3536</f>
        <v>1442741.38</v>
      </c>
      <c r="I16" s="14"/>
      <c r="J16" s="14"/>
      <c r="K16" s="11"/>
      <c r="L16" s="11"/>
    </row>
    <row r="17" spans="2:13" x14ac:dyDescent="0.25">
      <c r="B17" s="20" t="s">
        <v>12</v>
      </c>
      <c r="C17" s="21"/>
      <c r="D17" s="21"/>
      <c r="E17" s="21"/>
      <c r="F17" s="22"/>
      <c r="G17" s="15"/>
      <c r="H17" s="13">
        <v>203131</v>
      </c>
      <c r="I17" s="14"/>
      <c r="J17" s="14"/>
    </row>
    <row r="18" spans="2:13" x14ac:dyDescent="0.25">
      <c r="B18" s="20" t="s">
        <v>19</v>
      </c>
      <c r="C18" s="21"/>
      <c r="D18" s="21"/>
      <c r="E18" s="21"/>
      <c r="F18" s="22"/>
      <c r="G18" s="15"/>
      <c r="H18" s="13">
        <f>481977.26-481977.26</f>
        <v>0</v>
      </c>
      <c r="I18" s="14"/>
      <c r="J18" s="14"/>
    </row>
    <row r="19" spans="2:13" x14ac:dyDescent="0.25">
      <c r="B19" s="28" t="s">
        <v>2</v>
      </c>
      <c r="C19" s="28"/>
      <c r="D19" s="28"/>
      <c r="E19" s="28"/>
      <c r="F19" s="28"/>
      <c r="G19" s="15"/>
      <c r="H19" s="13">
        <f>1186875-387577.63+1186875-115044.7-558456.8+1186875-244304.2+1186875-1150870.62-458058.1+5673248</f>
        <v>7506435.9499999993</v>
      </c>
      <c r="I19" s="14"/>
      <c r="J19" s="14"/>
    </row>
    <row r="20" spans="2:13" x14ac:dyDescent="0.25">
      <c r="B20" s="20" t="s">
        <v>3</v>
      </c>
      <c r="C20" s="21"/>
      <c r="D20" s="21"/>
      <c r="E20" s="21"/>
      <c r="F20" s="22"/>
      <c r="G20" s="15"/>
      <c r="H20" s="13">
        <v>351996</v>
      </c>
      <c r="I20" s="14"/>
      <c r="J20" s="14"/>
    </row>
    <row r="21" spans="2:13" x14ac:dyDescent="0.25">
      <c r="B21" s="20" t="s">
        <v>13</v>
      </c>
      <c r="C21" s="21"/>
      <c r="D21" s="21"/>
      <c r="E21" s="21"/>
      <c r="F21" s="22"/>
      <c r="G21" s="15"/>
      <c r="H21" s="13">
        <v>1024073</v>
      </c>
      <c r="I21" s="14"/>
      <c r="J21" s="14"/>
      <c r="K21" s="14"/>
      <c r="L21" s="11"/>
    </row>
    <row r="22" spans="2:13" x14ac:dyDescent="0.25">
      <c r="B22" s="20" t="s">
        <v>14</v>
      </c>
      <c r="C22" s="21"/>
      <c r="D22" s="21"/>
      <c r="E22" s="21"/>
      <c r="F22" s="22"/>
      <c r="G22" s="15"/>
      <c r="H22" s="13">
        <f>216501-216501</f>
        <v>0</v>
      </c>
      <c r="I22" s="14"/>
      <c r="J22" s="14"/>
      <c r="K22" s="11"/>
    </row>
    <row r="23" spans="2:13" x14ac:dyDescent="0.25">
      <c r="B23" s="20" t="s">
        <v>15</v>
      </c>
      <c r="C23" s="21"/>
      <c r="D23" s="21"/>
      <c r="E23" s="21"/>
      <c r="F23" s="22"/>
      <c r="G23" s="15"/>
      <c r="H23" s="13">
        <v>233802.88</v>
      </c>
      <c r="I23" s="14"/>
      <c r="J23" s="14"/>
      <c r="K23" s="11"/>
      <c r="L23" s="11"/>
    </row>
    <row r="24" spans="2:13" x14ac:dyDescent="0.25">
      <c r="B24" s="28" t="s">
        <v>26</v>
      </c>
      <c r="C24" s="28"/>
      <c r="D24" s="28"/>
      <c r="E24" s="28"/>
      <c r="F24" s="28"/>
      <c r="G24" s="16"/>
      <c r="H24" s="13">
        <f>25900+17650+9850+5990+5300+9150+13600+6800+16800+12800+19200-136848.67+12300+7550+20050+8350+484.56-1174+14550+15350+8400+7650+4800+5200-1174+5250+9500+8200-31092.28</f>
        <v>100385.60999999999</v>
      </c>
      <c r="I24" s="14"/>
      <c r="J24" s="14"/>
      <c r="K24" s="11"/>
      <c r="L24" s="11"/>
    </row>
    <row r="25" spans="2:13" x14ac:dyDescent="0.25">
      <c r="B25" s="29" t="s">
        <v>24</v>
      </c>
      <c r="C25" s="29"/>
      <c r="D25" s="29"/>
      <c r="E25" s="29"/>
      <c r="F25" s="29"/>
      <c r="G25" s="6"/>
      <c r="H25" s="5">
        <f>H26+H27+H28+H29+H30+H31</f>
        <v>339942.16000000003</v>
      </c>
      <c r="I25" s="14"/>
      <c r="J25" s="14"/>
      <c r="K25" s="11"/>
    </row>
    <row r="26" spans="2:13" x14ac:dyDescent="0.25">
      <c r="B26" s="20" t="s">
        <v>10</v>
      </c>
      <c r="C26" s="21"/>
      <c r="D26" s="21"/>
      <c r="E26" s="21"/>
      <c r="F26" s="22"/>
      <c r="G26" s="2"/>
      <c r="H26" s="13">
        <v>0</v>
      </c>
      <c r="I26" s="14"/>
      <c r="J26" s="14"/>
    </row>
    <row r="27" spans="2:13" x14ac:dyDescent="0.25">
      <c r="B27" s="20" t="s">
        <v>11</v>
      </c>
      <c r="C27" s="21"/>
      <c r="D27" s="21"/>
      <c r="E27" s="21"/>
      <c r="F27" s="22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0" t="s">
        <v>13</v>
      </c>
      <c r="C28" s="21"/>
      <c r="D28" s="21"/>
      <c r="E28" s="21"/>
      <c r="F28" s="22"/>
      <c r="G28" s="2"/>
      <c r="H28" s="13">
        <v>190449</v>
      </c>
      <c r="I28" s="14"/>
      <c r="J28" s="14"/>
      <c r="L28" s="11"/>
      <c r="M28" s="11"/>
    </row>
    <row r="29" spans="2:13" x14ac:dyDescent="0.25">
      <c r="B29" s="20" t="s">
        <v>14</v>
      </c>
      <c r="C29" s="21"/>
      <c r="D29" s="21"/>
      <c r="E29" s="21"/>
      <c r="F29" s="22"/>
      <c r="G29" s="2"/>
      <c r="H29" s="13">
        <v>0</v>
      </c>
      <c r="I29" s="14"/>
      <c r="J29" s="14"/>
    </row>
    <row r="30" spans="2:13" x14ac:dyDescent="0.25">
      <c r="B30" s="20" t="s">
        <v>15</v>
      </c>
      <c r="C30" s="21"/>
      <c r="D30" s="21"/>
      <c r="E30" s="21"/>
      <c r="F30" s="22"/>
      <c r="G30" s="2"/>
      <c r="H30" s="13">
        <f>116901.44-116901.44</f>
        <v>0</v>
      </c>
      <c r="I30" s="14"/>
      <c r="J30" s="14"/>
    </row>
    <row r="31" spans="2:13" x14ac:dyDescent="0.25">
      <c r="B31" s="20" t="s">
        <v>26</v>
      </c>
      <c r="C31" s="21"/>
      <c r="D31" s="21"/>
      <c r="E31" s="21"/>
      <c r="F31" s="22"/>
      <c r="G31" s="2"/>
      <c r="H31" s="13">
        <f>29388+4553-11897.34-20000+50705</f>
        <v>52748.66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43579</v>
      </c>
      <c r="H32" s="7">
        <f>H33+H34+H35+H36+H37+H38+H39+H40+H41</f>
        <v>233802.88</v>
      </c>
      <c r="I32" s="14"/>
      <c r="J32" s="14"/>
    </row>
    <row r="33" spans="2:13" x14ac:dyDescent="0.25">
      <c r="B33" s="20" t="s">
        <v>10</v>
      </c>
      <c r="C33" s="21"/>
      <c r="D33" s="21"/>
      <c r="E33" s="21"/>
      <c r="F33" s="22"/>
      <c r="G33" s="16"/>
      <c r="H33" s="13">
        <v>0</v>
      </c>
      <c r="I33" s="14"/>
      <c r="J33" s="14"/>
    </row>
    <row r="34" spans="2:13" x14ac:dyDescent="0.25">
      <c r="B34" s="20" t="s">
        <v>11</v>
      </c>
      <c r="C34" s="21"/>
      <c r="D34" s="21"/>
      <c r="E34" s="21"/>
      <c r="F34" s="22"/>
      <c r="G34" s="16"/>
      <c r="H34" s="13">
        <v>0</v>
      </c>
      <c r="I34" s="14"/>
      <c r="J34" s="14"/>
    </row>
    <row r="35" spans="2:13" x14ac:dyDescent="0.25">
      <c r="B35" s="20" t="s">
        <v>12</v>
      </c>
      <c r="C35" s="21"/>
      <c r="D35" s="21"/>
      <c r="E35" s="21"/>
      <c r="F35" s="22"/>
      <c r="G35" s="16"/>
      <c r="H35" s="13">
        <v>0</v>
      </c>
      <c r="I35" s="14"/>
      <c r="J35" s="14"/>
    </row>
    <row r="36" spans="2:13" x14ac:dyDescent="0.25">
      <c r="B36" s="20" t="s">
        <v>19</v>
      </c>
      <c r="C36" s="21"/>
      <c r="D36" s="21"/>
      <c r="E36" s="21"/>
      <c r="F36" s="22"/>
      <c r="G36" s="16"/>
      <c r="H36" s="13">
        <v>0</v>
      </c>
      <c r="I36" s="14"/>
      <c r="J36" s="14"/>
    </row>
    <row r="37" spans="2:13" x14ac:dyDescent="0.25">
      <c r="B37" s="28" t="s">
        <v>2</v>
      </c>
      <c r="C37" s="28"/>
      <c r="D37" s="28"/>
      <c r="E37" s="28"/>
      <c r="F37" s="28"/>
      <c r="G37" s="16"/>
      <c r="H37" s="13">
        <v>0</v>
      </c>
      <c r="I37" s="14"/>
      <c r="J37" s="14"/>
    </row>
    <row r="38" spans="2:13" x14ac:dyDescent="0.25">
      <c r="B38" s="20" t="s">
        <v>3</v>
      </c>
      <c r="C38" s="21"/>
      <c r="D38" s="21"/>
      <c r="E38" s="21"/>
      <c r="F38" s="22"/>
      <c r="G38" s="16"/>
      <c r="H38" s="13">
        <v>0</v>
      </c>
      <c r="I38" s="14"/>
      <c r="J38" s="14"/>
    </row>
    <row r="39" spans="2:13" x14ac:dyDescent="0.25">
      <c r="B39" s="20" t="s">
        <v>13</v>
      </c>
      <c r="C39" s="21"/>
      <c r="D39" s="21"/>
      <c r="E39" s="21"/>
      <c r="F39" s="22"/>
      <c r="G39" s="16"/>
      <c r="H39" s="13">
        <v>0</v>
      </c>
      <c r="I39" s="14"/>
      <c r="J39" s="14"/>
    </row>
    <row r="40" spans="2:13" x14ac:dyDescent="0.25">
      <c r="B40" s="20" t="s">
        <v>14</v>
      </c>
      <c r="C40" s="21"/>
      <c r="D40" s="21"/>
      <c r="E40" s="21"/>
      <c r="F40" s="22"/>
      <c r="G40" s="16"/>
      <c r="H40" s="13">
        <v>0</v>
      </c>
      <c r="I40" s="14"/>
      <c r="J40" s="14"/>
    </row>
    <row r="41" spans="2:13" x14ac:dyDescent="0.25">
      <c r="B41" s="20" t="s">
        <v>15</v>
      </c>
      <c r="C41" s="21"/>
      <c r="D41" s="21"/>
      <c r="E41" s="21"/>
      <c r="F41" s="22"/>
      <c r="G41" s="16"/>
      <c r="H41" s="13">
        <v>233802.88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43579</v>
      </c>
      <c r="H42" s="7">
        <f>H43+H44+H45+H46+H47</f>
        <v>0</v>
      </c>
      <c r="I42" s="14"/>
      <c r="J42" s="14"/>
    </row>
    <row r="43" spans="2:13" x14ac:dyDescent="0.25">
      <c r="B43" s="20" t="s">
        <v>10</v>
      </c>
      <c r="C43" s="21"/>
      <c r="D43" s="21"/>
      <c r="E43" s="21"/>
      <c r="F43" s="22"/>
      <c r="G43" s="2"/>
      <c r="H43" s="13">
        <v>0</v>
      </c>
      <c r="I43" s="14"/>
      <c r="J43" s="14"/>
    </row>
    <row r="44" spans="2:13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4"/>
      <c r="J44" s="14"/>
    </row>
    <row r="45" spans="2:13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4"/>
      <c r="J45" s="14"/>
    </row>
    <row r="46" spans="2:13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4"/>
      <c r="J46" s="14"/>
    </row>
    <row r="47" spans="2:13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4"/>
      <c r="J47" s="14"/>
    </row>
    <row r="48" spans="2:13" x14ac:dyDescent="0.25">
      <c r="B48" s="31" t="s">
        <v>18</v>
      </c>
      <c r="C48" s="31"/>
      <c r="D48" s="31"/>
      <c r="E48" s="31"/>
      <c r="F48" s="31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</f>
        <v>56922.989999999874</v>
      </c>
      <c r="I48" s="14"/>
      <c r="J48" s="14"/>
      <c r="M48" s="11"/>
    </row>
    <row r="49" spans="2:11" x14ac:dyDescent="0.25">
      <c r="B49" s="28" t="s">
        <v>17</v>
      </c>
      <c r="C49" s="28"/>
      <c r="D49" s="28"/>
      <c r="E49" s="28"/>
      <c r="F49" s="28"/>
      <c r="G49" s="2"/>
      <c r="H49" s="3"/>
      <c r="I49" s="14"/>
      <c r="J49" s="14"/>
    </row>
    <row r="50" spans="2:11" x14ac:dyDescent="0.25">
      <c r="B50" s="27" t="s">
        <v>4</v>
      </c>
      <c r="C50" s="27"/>
      <c r="D50" s="27"/>
      <c r="E50" s="27"/>
      <c r="F50" s="27"/>
      <c r="G50" s="2"/>
      <c r="H50" s="10">
        <f>H14+H25-H32-H42+H48-H49</f>
        <v>11025628.089999998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2019-04-25T07:13:33Z</dcterms:modified>
</cp:coreProperties>
</file>